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QS PIYUSH TEMPLATES\4\4.1\"/>
    </mc:Choice>
  </mc:AlternateContent>
  <bookViews>
    <workbookView xWindow="0" yWindow="0" windowWidth="19200" windowHeight="7092"/>
  </bookViews>
  <sheets>
    <sheet name="Facilities" sheetId="1" r:id="rId1"/>
  </sheets>
  <calcPr calcId="152511"/>
  <extLst>
    <ext uri="GoogleSheetsCustomDataVersion2">
      <go:sheetsCustomData xmlns:go="http://customooxmlschemas.google.com/" r:id="rId5" roundtripDataChecksum="zeLMXxjYHRjP9nkNIUraAmfYf0rTWmtTS215TJzIFqU="/>
    </ext>
  </extLst>
</workbook>
</file>

<file path=xl/calcChain.xml><?xml version="1.0" encoding="utf-8"?>
<calcChain xmlns="http://schemas.openxmlformats.org/spreadsheetml/2006/main">
  <c r="C40" i="1" l="1"/>
  <c r="C39" i="1"/>
  <c r="C38" i="1"/>
  <c r="C37" i="1"/>
  <c r="C36" i="1"/>
  <c r="C35" i="1"/>
  <c r="C32" i="1"/>
  <c r="C31" i="1"/>
  <c r="C30" i="1"/>
  <c r="C29" i="1"/>
  <c r="C28" i="1"/>
  <c r="C25" i="1"/>
  <c r="C24" i="1"/>
  <c r="C23" i="1"/>
  <c r="C22" i="1"/>
  <c r="C21" i="1"/>
  <c r="C20" i="1"/>
  <c r="C17" i="1"/>
  <c r="C16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<sst xmlns="http://schemas.openxmlformats.org/spreadsheetml/2006/main" count="96" uniqueCount="43">
  <si>
    <t>Facilities on campus</t>
  </si>
  <si>
    <t>Facility</t>
  </si>
  <si>
    <t>Availability Status</t>
  </si>
  <si>
    <t>Recommended evidence</t>
  </si>
  <si>
    <t>Evidence link</t>
  </si>
  <si>
    <t xml:space="preserve">Swimming pool </t>
  </si>
  <si>
    <t>No</t>
  </si>
  <si>
    <t xml:space="preserve">Insert link </t>
  </si>
  <si>
    <t>Fitness Gym</t>
  </si>
  <si>
    <t>Yes</t>
  </si>
  <si>
    <t>CLICK HERE</t>
  </si>
  <si>
    <t>Indoor sports</t>
  </si>
  <si>
    <t>Outdoor sports</t>
  </si>
  <si>
    <t>Synthetic athletics track</t>
  </si>
  <si>
    <t>Full-time sports coach</t>
  </si>
  <si>
    <t>Mess/Canteen</t>
  </si>
  <si>
    <t>Recreation room/Safe Assembly area</t>
  </si>
  <si>
    <t>Faculty Accomodation/Staff Quarters</t>
  </si>
  <si>
    <t>Bank/ATM</t>
  </si>
  <si>
    <t>Medical Facilities</t>
  </si>
  <si>
    <t>Presence of Health/Medical Centre on Campus or working collaboration with external Hospitals/Clinics</t>
  </si>
  <si>
    <t>One full-time medical staff working in medical centres on-campus/collaborations with external hospitals to call doctors/presence of ambulance to assist students</t>
  </si>
  <si>
    <r>
      <rPr>
        <b/>
        <sz val="16"/>
        <color theme="1"/>
        <rFont val="Calibri"/>
      </rPr>
      <t xml:space="preserve">Management Information System </t>
    </r>
    <r>
      <rPr>
        <b/>
        <i/>
        <sz val="11"/>
        <color theme="1"/>
        <rFont val="Calibri"/>
      </rPr>
      <t>(MIS-based student management system on campus for student admission, examination, and record-keeping, etc.,)</t>
    </r>
  </si>
  <si>
    <t>Online Inquiry</t>
  </si>
  <si>
    <t>Online admission</t>
  </si>
  <si>
    <t>Online fee payment</t>
  </si>
  <si>
    <t>Online grievance redressal</t>
  </si>
  <si>
    <t>Online hostel enrolment</t>
  </si>
  <si>
    <t>Online results</t>
  </si>
  <si>
    <t>Student Safety</t>
  </si>
  <si>
    <t>Anti-ragging/Anti-bullying committee</t>
  </si>
  <si>
    <t>Anti-sexual harassment committee</t>
  </si>
  <si>
    <t>Warden office</t>
  </si>
  <si>
    <t>Fire-extinguishers/Fire drills</t>
  </si>
  <si>
    <t xml:space="preserve">CLICK HERE </t>
  </si>
  <si>
    <t>CCTV cameras on campus and control room/ Security office</t>
  </si>
  <si>
    <t>Facilities for Differently-abled</t>
  </si>
  <si>
    <t>Is there a policy for accommodating needs of the differently abled students</t>
  </si>
  <si>
    <t>Number of differently-abled students on campus</t>
  </si>
  <si>
    <t>Presence of ramps with railings</t>
  </si>
  <si>
    <t>Presence of special toilets with support grab bars</t>
  </si>
  <si>
    <t>Presence of Visual-aid centre for visually impaired students</t>
  </si>
  <si>
    <t>Presence of disabled-friendly lifts (With a dedicated lift assistant (or) braille inscriptions on call buttons (or) support grab bar)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</si>
</sst>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scheme val="minor"/>
    </font>
    <font>
      <b/>
      <sz val="20"/>
      <color theme="1"/>
      <name val="Calibri"/>
    </font>
    <font>
      <sz val="11"/>
      <name val="Calibri"/>
    </font>
    <font>
      <b/>
      <sz val="16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b/>
      <i/>
      <sz val="11"/>
      <color theme="1"/>
      <name val="Calibri"/>
    </font>
    <font>
      <u/>
      <sz val="11"/>
      <color theme="10"/>
      <name val="Calibri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9">
    <xf numFmtId="0" fontId="0" fillId="0" borderId="0" xfId="0" applyFont="1" applyAlignment="1"/>
    <xf numFmtId="0" fontId="3" fillId="2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/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6" fillId="0" borderId="0" xfId="0" applyFont="1"/>
    <xf numFmtId="0" fontId="4" fillId="0" borderId="4" xfId="0" applyFont="1" applyBorder="1" applyAlignment="1">
      <alignment horizontal="left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vertical="center" wrapText="1"/>
    </xf>
    <xf numFmtId="0" fontId="9" fillId="0" borderId="4" xfId="1" applyBorder="1" applyAlignment="1"/>
    <xf numFmtId="0" fontId="9" fillId="0" borderId="4" xfId="1" applyBorder="1"/>
    <xf numFmtId="0" fontId="10" fillId="0" borderId="4" xfId="0" applyFont="1" applyBorder="1" applyAlignment="1">
      <alignment vertical="center" wrapText="1"/>
    </xf>
    <xf numFmtId="0" fontId="3" fillId="3" borderId="1" xfId="0" applyFont="1" applyFill="1" applyBorder="1" applyAlignment="1">
      <alignment horizontal="left"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7">
    <dxf>
      <fill>
        <patternFill patternType="none"/>
      </fill>
      <border>
        <bottom style="thin">
          <color theme="1"/>
        </bottom>
      </border>
    </dxf>
    <dxf>
      <fill>
        <patternFill patternType="none"/>
      </fill>
      <border>
        <bottom style="thin">
          <color rgb="FF000000"/>
        </bottom>
      </border>
    </dxf>
    <dxf>
      <fill>
        <patternFill patternType="none"/>
      </fill>
      <border>
        <bottom style="thin">
          <color theme="1"/>
        </bottom>
      </border>
    </dxf>
    <dxf>
      <fill>
        <patternFill patternType="none"/>
      </fill>
      <border>
        <bottom style="thin">
          <color theme="1"/>
        </bottom>
      </border>
    </dxf>
    <dxf>
      <fill>
        <patternFill patternType="none"/>
      </fill>
      <border>
        <bottom style="thin">
          <color theme="1"/>
        </bottom>
      </border>
    </dxf>
    <dxf>
      <fill>
        <patternFill patternType="none"/>
      </fill>
      <border>
        <bottom style="thin">
          <color theme="1"/>
        </bottom>
      </border>
    </dxf>
    <dxf>
      <fill>
        <patternFill patternType="none"/>
      </fill>
      <border>
        <bottom style="thin">
          <color theme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dn.srhu.edu.in/qs/4.%20Facilities/4.1/FACILITIES%20ON%20CAMPUS/FACULTY%20ACCOMODATION.pdf" TargetMode="External"/><Relationship Id="rId13" Type="http://schemas.openxmlformats.org/officeDocument/2006/relationships/hyperlink" Target="https://cdn.srhu.edu.in/qs/4.%20Facilities/4.1/MIS/MIC%20ONLINE%20ADMISSION.pdf" TargetMode="External"/><Relationship Id="rId18" Type="http://schemas.openxmlformats.org/officeDocument/2006/relationships/hyperlink" Target="https://cdn.srhu.edu.in/qs/4.%20Facilities/4.1/STUDENT%20SAFETY/Antiragging.pdf" TargetMode="External"/><Relationship Id="rId26" Type="http://schemas.openxmlformats.org/officeDocument/2006/relationships/hyperlink" Target="https://cdn.srhu.edu.in/qs/4.%20Facilities/4.1/Facility%20for%20Differently%20Abled/Special%20toilets%20with%20support%20grab%20bars.pdf" TargetMode="External"/><Relationship Id="rId3" Type="http://schemas.openxmlformats.org/officeDocument/2006/relationships/hyperlink" Target="https://cdn.srhu.edu.in/qs/4.%20Facilities/4.1/FACILITIES%20ON%20CAMPUS/OUTDOOR%20SPORTS%20.pdf" TargetMode="External"/><Relationship Id="rId21" Type="http://schemas.openxmlformats.org/officeDocument/2006/relationships/hyperlink" Target="https://cdn.srhu.edu.in/qs/4.%20Facilities/4.1/STUDENT%20SAFETY/Fire%20Extinguisher%20%26%20Fire%20Drill.pdf" TargetMode="External"/><Relationship Id="rId7" Type="http://schemas.openxmlformats.org/officeDocument/2006/relationships/hyperlink" Target="https://cdn.srhu.edu.in/qs/4.%20Facilities/4.1/FACILITIES%20ON%20CAMPUS/RECREATION%20AND%20SAFE%20ASSEMBLY%20AREA.pdf" TargetMode="External"/><Relationship Id="rId12" Type="http://schemas.openxmlformats.org/officeDocument/2006/relationships/hyperlink" Target="https://cdn.srhu.edu.in/qs/4.%20Facilities/4.1/MIS/MIC%20ONLINE%20ENQUIRY.pdf" TargetMode="External"/><Relationship Id="rId17" Type="http://schemas.openxmlformats.org/officeDocument/2006/relationships/hyperlink" Target="https://cdn.srhu.edu.in/qs/4.%20Facilities/4.1/MIS/MIC%20ONLINE%20RESULTS.pdf" TargetMode="External"/><Relationship Id="rId25" Type="http://schemas.openxmlformats.org/officeDocument/2006/relationships/hyperlink" Target="https://cdn.srhu.edu.in/qs/4.%20Facilities/4.1/Facility%20for%20Differently%20Abled/Presence%20of%20Ramps%20with%20Railings.pdf" TargetMode="External"/><Relationship Id="rId2" Type="http://schemas.openxmlformats.org/officeDocument/2006/relationships/hyperlink" Target="https://cdn.srhu.edu.in/qs/4.%20Facilities/4.1/FACILITIES%20ON%20CAMPUS/INDOOR%20SPORTS.pdf" TargetMode="External"/><Relationship Id="rId16" Type="http://schemas.openxmlformats.org/officeDocument/2006/relationships/hyperlink" Target="https://cdn.srhu.edu.in/qs/4.%20Facilities/4.1/MIS/MIC%20ONLINE%20HOSTEL%20ENROLLMENT.pdf" TargetMode="External"/><Relationship Id="rId20" Type="http://schemas.openxmlformats.org/officeDocument/2006/relationships/hyperlink" Target="https://cdn.srhu.edu.in/qs/4.%20Facilities/4.1/STUDENT%20SAFETY/Warden%20Office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cdn.srhu.edu.in/qs/4.%20Facilities/4.1/FACILITIES%20ON%20CAMPUS/FITNESS%20GYM.pdf" TargetMode="External"/><Relationship Id="rId6" Type="http://schemas.openxmlformats.org/officeDocument/2006/relationships/hyperlink" Target="https://cdn.srhu.edu.in/qs/4.%20Facilities/4.1/FACILITIES%20ON%20CAMPUS/MESS%20AND%20CANTEEN%20NEW.pdf" TargetMode="External"/><Relationship Id="rId11" Type="http://schemas.openxmlformats.org/officeDocument/2006/relationships/hyperlink" Target="https://cdn.srhu.edu.in/qs/4.%20Facilities/4.1/MEDICAL%20FACILITIES/FULL%20TIME%20MEDICAL%20STAFF%20DETAILS.pdf" TargetMode="External"/><Relationship Id="rId24" Type="http://schemas.openxmlformats.org/officeDocument/2006/relationships/hyperlink" Target="https://cdn.srhu.edu.in/qs/4.%20Facilities/4.1/Facility%20for%20Differently%20Abled/DIFFERENTLY%20ABLED%20STUDENTS.pdf" TargetMode="External"/><Relationship Id="rId5" Type="http://schemas.openxmlformats.org/officeDocument/2006/relationships/hyperlink" Target="https://cdn.srhu.edu.in/qs/4.%20Facilities/4.1/FACILITIES%20ON%20CAMPUS/FULL%20TIME%20SPORTS%20COACH.pdf" TargetMode="External"/><Relationship Id="rId15" Type="http://schemas.openxmlformats.org/officeDocument/2006/relationships/hyperlink" Target="https://cdn.srhu.edu.in/qs/4.%20Facilities/4.1/MIS/MIC%20ONLINE%20GRIEVANCE%20REDRESSAL.pdf" TargetMode="External"/><Relationship Id="rId23" Type="http://schemas.openxmlformats.org/officeDocument/2006/relationships/hyperlink" Target="https://cdn.srhu.edu.in/qs/4.%20Facilities/4.1/Facility%20for%20Differently%20Abled/Policy%20for%20the%20differently%20abled%20students.pdf" TargetMode="External"/><Relationship Id="rId28" Type="http://schemas.openxmlformats.org/officeDocument/2006/relationships/hyperlink" Target="https://cdn.srhu.edu.in/qs/4.%20Facilities/4.1/Facility%20for%20Differently%20Abled/Disabled-friendly%20lifts.pdf" TargetMode="External"/><Relationship Id="rId10" Type="http://schemas.openxmlformats.org/officeDocument/2006/relationships/hyperlink" Target="https://cdn.srhu.edu.in/qs/4.%20Facilities/4.1/MEDICAL%20FACILITIES/Presence%20of%20Health_Medical%20Centre%20on%20Campus.pdf" TargetMode="External"/><Relationship Id="rId19" Type="http://schemas.openxmlformats.org/officeDocument/2006/relationships/hyperlink" Target="https://cdn.srhu.edu.in/qs/4.%20Facilities/4.1/STUDENT%20SAFETY/Antisexual%20Harrasement%20Details.pdf" TargetMode="External"/><Relationship Id="rId4" Type="http://schemas.openxmlformats.org/officeDocument/2006/relationships/hyperlink" Target="https://cdn.srhu.edu.in/qs/4.%20Facilities/4.1/FACILITIES%20ON%20CAMPUS/Synthetic%20Atheletics%20Track.pdf" TargetMode="External"/><Relationship Id="rId9" Type="http://schemas.openxmlformats.org/officeDocument/2006/relationships/hyperlink" Target="https://cdn.srhu.edu.in/qs/4.%20Facilities/4.1/FACILITIES%20ON%20CAMPUS/BANK%20%26%20ATM.pdf" TargetMode="External"/><Relationship Id="rId14" Type="http://schemas.openxmlformats.org/officeDocument/2006/relationships/hyperlink" Target="https://cdn.srhu.edu.in/qs/4.%20Facilities/4.1/MIS/MIC%20ONLINE%20FEE%20PAYMENT.pdf" TargetMode="External"/><Relationship Id="rId22" Type="http://schemas.openxmlformats.org/officeDocument/2006/relationships/hyperlink" Target="https://cdn.srhu.edu.in/qs/4.%20Facilities/4.1/STUDENT%20SAFETY/CCTV%20Cameras.pdf" TargetMode="External"/><Relationship Id="rId27" Type="http://schemas.openxmlformats.org/officeDocument/2006/relationships/hyperlink" Target="https://cdn.srhu.edu.in/qs/4.%20Facilities/4.1/Facility%20for%20Differently%20Abled/Visual-aid%20centre%20for%20visually%20impaired%20student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000"/>
  <sheetViews>
    <sheetView tabSelected="1" workbookViewId="0">
      <selection activeCell="C10" sqref="C10"/>
    </sheetView>
  </sheetViews>
  <sheetFormatPr defaultColWidth="14.44140625" defaultRowHeight="15" customHeight="1"/>
  <cols>
    <col min="1" max="1" width="47.6640625" customWidth="1"/>
    <col min="2" max="2" width="23.6640625" customWidth="1"/>
    <col min="3" max="3" width="67" customWidth="1"/>
    <col min="4" max="4" width="17.88671875" customWidth="1"/>
    <col min="5" max="26" width="8.6640625" customWidth="1"/>
  </cols>
  <sheetData>
    <row r="1" spans="1:4" ht="16.8">
      <c r="A1" s="18" t="s">
        <v>0</v>
      </c>
      <c r="B1" s="16"/>
      <c r="C1" s="16"/>
      <c r="D1" s="17"/>
    </row>
    <row r="2" spans="1:4" ht="42">
      <c r="A2" s="1" t="s">
        <v>1</v>
      </c>
      <c r="B2" s="1" t="s">
        <v>2</v>
      </c>
      <c r="C2" s="1" t="s">
        <v>3</v>
      </c>
      <c r="D2" s="1" t="s">
        <v>4</v>
      </c>
    </row>
    <row r="3" spans="1:4" ht="15.6">
      <c r="A3" s="15" t="s">
        <v>0</v>
      </c>
      <c r="B3" s="16"/>
      <c r="C3" s="16"/>
      <c r="D3" s="17"/>
    </row>
    <row r="4" spans="1:4" ht="14.4">
      <c r="A4" s="2" t="s">
        <v>5</v>
      </c>
      <c r="B4" s="3" t="s">
        <v>6</v>
      </c>
      <c r="C4" s="4" t="str">
        <f t="shared" ref="C4:C8" si="0">IF(B4="Yes","Please upload the geotagged photographic evidence",IF(B4="No","The institution does not have this facility","NA"))</f>
        <v>The institution does not have this facility</v>
      </c>
      <c r="D4" s="5" t="s">
        <v>7</v>
      </c>
    </row>
    <row r="5" spans="1:4" ht="14.4">
      <c r="A5" s="2" t="s">
        <v>8</v>
      </c>
      <c r="B5" s="6" t="s">
        <v>9</v>
      </c>
      <c r="C5" s="4" t="str">
        <f t="shared" si="0"/>
        <v>Please upload the geotagged photographic evidence</v>
      </c>
      <c r="D5" s="12" t="s">
        <v>10</v>
      </c>
    </row>
    <row r="6" spans="1:4" ht="14.4">
      <c r="A6" s="2" t="s">
        <v>11</v>
      </c>
      <c r="B6" s="6" t="s">
        <v>9</v>
      </c>
      <c r="C6" s="4" t="str">
        <f t="shared" si="0"/>
        <v>Please upload the geotagged photographic evidence</v>
      </c>
      <c r="D6" s="12" t="s">
        <v>10</v>
      </c>
    </row>
    <row r="7" spans="1:4" ht="14.4">
      <c r="A7" s="2" t="s">
        <v>12</v>
      </c>
      <c r="B7" s="6" t="s">
        <v>9</v>
      </c>
      <c r="C7" s="4" t="str">
        <f t="shared" si="0"/>
        <v>Please upload the geotagged photographic evidence</v>
      </c>
      <c r="D7" s="12" t="s">
        <v>10</v>
      </c>
    </row>
    <row r="8" spans="1:4" ht="14.4">
      <c r="A8" s="2" t="s">
        <v>13</v>
      </c>
      <c r="B8" s="3" t="s">
        <v>9</v>
      </c>
      <c r="C8" s="4" t="str">
        <f t="shared" si="0"/>
        <v>Please upload the geotagged photographic evidence</v>
      </c>
      <c r="D8" s="12" t="s">
        <v>10</v>
      </c>
    </row>
    <row r="9" spans="1:4" ht="14.4">
      <c r="A9" s="7" t="s">
        <v>14</v>
      </c>
      <c r="B9" s="6" t="s">
        <v>9</v>
      </c>
      <c r="C9" s="4" t="str">
        <f>IF(B9="Yes","Please upload the ID card of the coach along with the appointment letter",IF(B9="No","The institution does not have this facility","NA"))</f>
        <v>Please upload the ID card of the coach along with the appointment letter</v>
      </c>
      <c r="D9" s="12" t="s">
        <v>10</v>
      </c>
    </row>
    <row r="10" spans="1:4" ht="14.4">
      <c r="A10" s="7" t="s">
        <v>15</v>
      </c>
      <c r="B10" s="6" t="s">
        <v>9</v>
      </c>
      <c r="C10" s="4" t="str">
        <f t="shared" ref="C10:C13" si="1">IF(B10="Yes","Please upload the geotagged photographic evidence",IF(B10="No","The institution does not have this facility","NA"))</f>
        <v>Please upload the geotagged photographic evidence</v>
      </c>
      <c r="D10" s="12" t="s">
        <v>10</v>
      </c>
    </row>
    <row r="11" spans="1:4" ht="14.4">
      <c r="A11" s="7" t="s">
        <v>16</v>
      </c>
      <c r="B11" s="6" t="s">
        <v>9</v>
      </c>
      <c r="C11" s="4" t="str">
        <f t="shared" si="1"/>
        <v>Please upload the geotagged photographic evidence</v>
      </c>
      <c r="D11" s="12" t="s">
        <v>10</v>
      </c>
    </row>
    <row r="12" spans="1:4" ht="14.4">
      <c r="A12" s="14" t="s">
        <v>17</v>
      </c>
      <c r="B12" s="6" t="s">
        <v>9</v>
      </c>
      <c r="C12" s="4" t="str">
        <f t="shared" si="1"/>
        <v>Please upload the geotagged photographic evidence</v>
      </c>
      <c r="D12" s="12" t="s">
        <v>10</v>
      </c>
    </row>
    <row r="13" spans="1:4" ht="14.4">
      <c r="A13" s="7" t="s">
        <v>18</v>
      </c>
      <c r="B13" s="6" t="s">
        <v>9</v>
      </c>
      <c r="C13" s="4" t="str">
        <f t="shared" si="1"/>
        <v>Please upload the geotagged photographic evidence</v>
      </c>
      <c r="D13" s="12" t="s">
        <v>10</v>
      </c>
    </row>
    <row r="14" spans="1:4" ht="14.4">
      <c r="B14" s="8"/>
    </row>
    <row r="15" spans="1:4" ht="15.6">
      <c r="A15" s="15" t="s">
        <v>19</v>
      </c>
      <c r="B15" s="16"/>
      <c r="C15" s="16"/>
      <c r="D15" s="17"/>
    </row>
    <row r="16" spans="1:4" ht="28.8">
      <c r="A16" s="7" t="s">
        <v>20</v>
      </c>
      <c r="B16" s="6" t="s">
        <v>9</v>
      </c>
      <c r="C16" s="4" t="str">
        <f>IF(B16="Yes","Please provide photographic evidence (or) please upload the active MoU copy",IF(B16="No","The institution does not have this facility","NA"))</f>
        <v>Please provide photographic evidence (or) please upload the active MoU copy</v>
      </c>
      <c r="D16" s="12" t="s">
        <v>10</v>
      </c>
    </row>
    <row r="17" spans="1:4" ht="43.2">
      <c r="A17" s="2" t="s">
        <v>21</v>
      </c>
      <c r="B17" s="6" t="s">
        <v>9</v>
      </c>
      <c r="C17" s="4" t="str">
        <f>IF(B17="Yes","Please upload the ID card of the medical staff along with their appointment letters, pictures of ambulance (or) active MoU",IF(B17="No","The institution does not have full-time medical staff","NA"))</f>
        <v>Please upload the ID card of the medical staff along with their appointment letters, pictures of ambulance (or) active MoU</v>
      </c>
      <c r="D17" s="12" t="s">
        <v>10</v>
      </c>
    </row>
    <row r="18" spans="1:4" ht="14.4">
      <c r="B18" s="8"/>
    </row>
    <row r="19" spans="1:4" ht="14.4">
      <c r="A19" s="15" t="s">
        <v>22</v>
      </c>
      <c r="B19" s="16"/>
      <c r="C19" s="16"/>
      <c r="D19" s="17"/>
    </row>
    <row r="20" spans="1:4" ht="28.8">
      <c r="A20" s="9" t="s">
        <v>23</v>
      </c>
      <c r="B20" s="6" t="s">
        <v>9</v>
      </c>
      <c r="C20" s="4" t="str">
        <f t="shared" ref="C20:C25" si="2">IF(B20="Yes","Please upload the respective screenshot of the MIS functionality and website link",IF(B20="No","The institution does not have this functionality","NA"))</f>
        <v>Please upload the respective screenshot of the MIS functionality and website link</v>
      </c>
      <c r="D20" s="12" t="s">
        <v>10</v>
      </c>
    </row>
    <row r="21" spans="1:4" ht="15.75" customHeight="1">
      <c r="A21" s="9" t="s">
        <v>24</v>
      </c>
      <c r="B21" s="6" t="s">
        <v>9</v>
      </c>
      <c r="C21" s="4" t="str">
        <f t="shared" si="2"/>
        <v>Please upload the respective screenshot of the MIS functionality and website link</v>
      </c>
      <c r="D21" s="12" t="s">
        <v>10</v>
      </c>
    </row>
    <row r="22" spans="1:4" ht="15.75" customHeight="1">
      <c r="A22" s="9" t="s">
        <v>25</v>
      </c>
      <c r="B22" s="6" t="s">
        <v>9</v>
      </c>
      <c r="C22" s="4" t="str">
        <f t="shared" si="2"/>
        <v>Please upload the respective screenshot of the MIS functionality and website link</v>
      </c>
      <c r="D22" s="12" t="s">
        <v>10</v>
      </c>
    </row>
    <row r="23" spans="1:4" ht="15.75" customHeight="1">
      <c r="A23" s="9" t="s">
        <v>26</v>
      </c>
      <c r="B23" s="6" t="s">
        <v>9</v>
      </c>
      <c r="C23" s="4" t="str">
        <f t="shared" si="2"/>
        <v>Please upload the respective screenshot of the MIS functionality and website link</v>
      </c>
      <c r="D23" s="12" t="s">
        <v>10</v>
      </c>
    </row>
    <row r="24" spans="1:4" ht="15.75" customHeight="1">
      <c r="A24" s="9" t="s">
        <v>27</v>
      </c>
      <c r="B24" s="6" t="s">
        <v>9</v>
      </c>
      <c r="C24" s="4" t="str">
        <f t="shared" si="2"/>
        <v>Please upload the respective screenshot of the MIS functionality and website link</v>
      </c>
      <c r="D24" s="12" t="s">
        <v>10</v>
      </c>
    </row>
    <row r="25" spans="1:4" ht="15.75" customHeight="1">
      <c r="A25" s="9" t="s">
        <v>28</v>
      </c>
      <c r="B25" s="6" t="s">
        <v>9</v>
      </c>
      <c r="C25" s="4" t="str">
        <f t="shared" si="2"/>
        <v>Please upload the respective screenshot of the MIS functionality and website link</v>
      </c>
      <c r="D25" s="12" t="s">
        <v>10</v>
      </c>
    </row>
    <row r="26" spans="1:4" ht="15.75" customHeight="1">
      <c r="B26" s="8"/>
    </row>
    <row r="27" spans="1:4" ht="15.75" customHeight="1">
      <c r="A27" s="15" t="s">
        <v>29</v>
      </c>
      <c r="B27" s="16"/>
      <c r="C27" s="16"/>
      <c r="D27" s="17"/>
    </row>
    <row r="28" spans="1:4" ht="15.75" customHeight="1">
      <c r="A28" s="9" t="s">
        <v>30</v>
      </c>
      <c r="B28" s="6" t="s">
        <v>9</v>
      </c>
      <c r="C28" s="4" t="str">
        <f t="shared" ref="C28:C29" si="3">IF(B28="Yes","Please upload the committee details with roles and responsibilities with seal and signature of the Head of the institution",IF(B28="No","The institution does not have this committee","NA"))</f>
        <v>Please upload the committee details with roles and responsibilities with seal and signature of the Head of the institution</v>
      </c>
      <c r="D28" s="12" t="s">
        <v>10</v>
      </c>
    </row>
    <row r="29" spans="1:4" ht="15.75" customHeight="1">
      <c r="A29" s="9" t="s">
        <v>31</v>
      </c>
      <c r="B29" s="6" t="s">
        <v>9</v>
      </c>
      <c r="C29" s="4" t="str">
        <f t="shared" si="3"/>
        <v>Please upload the committee details with roles and responsibilities with seal and signature of the Head of the institution</v>
      </c>
      <c r="D29" s="12" t="s">
        <v>10</v>
      </c>
    </row>
    <row r="30" spans="1:4" ht="15.75" customHeight="1">
      <c r="A30" s="5" t="s">
        <v>32</v>
      </c>
      <c r="B30" s="6" t="s">
        <v>9</v>
      </c>
      <c r="C30" s="4" t="str">
        <f>IF(B30="Yes","Please upload the geotagged photographic evidence along with roles and responsibilities of the warden",IF(B30="No","The institution does not have this facility","NA"))</f>
        <v>Please upload the geotagged photographic evidence along with roles and responsibilities of the warden</v>
      </c>
      <c r="D30" s="12" t="s">
        <v>10</v>
      </c>
    </row>
    <row r="31" spans="1:4" ht="15.75" customHeight="1">
      <c r="A31" s="5" t="s">
        <v>33</v>
      </c>
      <c r="B31" s="6" t="s">
        <v>9</v>
      </c>
      <c r="C31" s="4" t="str">
        <f t="shared" ref="C31:C32" si="4">IF(B31="Yes","Please upload the geotagged photographic evidence",IF(B31="No","The institution does not have this facility","NA"))</f>
        <v>Please upload the geotagged photographic evidence</v>
      </c>
      <c r="D31" s="12" t="s">
        <v>34</v>
      </c>
    </row>
    <row r="32" spans="1:4" ht="15.75" customHeight="1">
      <c r="A32" s="2" t="s">
        <v>35</v>
      </c>
      <c r="B32" s="6" t="s">
        <v>9</v>
      </c>
      <c r="C32" s="4" t="str">
        <f t="shared" si="4"/>
        <v>Please upload the geotagged photographic evidence</v>
      </c>
      <c r="D32" s="12" t="s">
        <v>10</v>
      </c>
    </row>
    <row r="33" spans="1:4" ht="15.75" customHeight="1">
      <c r="B33" s="8"/>
    </row>
    <row r="34" spans="1:4" ht="15.75" customHeight="1">
      <c r="A34" s="15" t="s">
        <v>36</v>
      </c>
      <c r="B34" s="16"/>
      <c r="C34" s="16"/>
      <c r="D34" s="17"/>
    </row>
    <row r="35" spans="1:4" ht="15.75" customHeight="1">
      <c r="A35" s="2" t="s">
        <v>37</v>
      </c>
      <c r="B35" s="6" t="s">
        <v>9</v>
      </c>
      <c r="C35" s="7" t="str">
        <f>IF(B35="Yes","Please upload the policy document specific to the needs of the differently-abled",IF(B35="No","The institution does not have a policy in this regard","NA"))</f>
        <v>Please upload the policy document specific to the needs of the differently-abled</v>
      </c>
      <c r="D35" s="13" t="s">
        <v>10</v>
      </c>
    </row>
    <row r="36" spans="1:4" ht="15.75" customHeight="1">
      <c r="A36" s="10" t="s">
        <v>38</v>
      </c>
      <c r="B36" s="6">
        <v>1</v>
      </c>
      <c r="C36" s="11" t="str">
        <f>IF(B36&gt;0,"Please share the Government issued physically handicapped ID card","The institution does not have differently-abled students")</f>
        <v>Please share the Government issued physically handicapped ID card</v>
      </c>
      <c r="D36" s="12" t="s">
        <v>10</v>
      </c>
    </row>
    <row r="37" spans="1:4" ht="15.75" customHeight="1">
      <c r="A37" s="5" t="s">
        <v>39</v>
      </c>
      <c r="B37" s="6" t="s">
        <v>9</v>
      </c>
      <c r="C37" s="4" t="str">
        <f t="shared" ref="C37:C38" si="5">IF(B37="Yes","Please upload the geotagged photographic evidence",IF(B37="No","The institution does not have this facility","NA"))</f>
        <v>Please upload the geotagged photographic evidence</v>
      </c>
      <c r="D37" s="12" t="s">
        <v>10</v>
      </c>
    </row>
    <row r="38" spans="1:4" ht="15.75" customHeight="1">
      <c r="A38" s="2" t="s">
        <v>40</v>
      </c>
      <c r="B38" s="6" t="s">
        <v>9</v>
      </c>
      <c r="C38" s="4" t="str">
        <f t="shared" si="5"/>
        <v>Please upload the geotagged photographic evidence</v>
      </c>
      <c r="D38" s="12" t="s">
        <v>10</v>
      </c>
    </row>
    <row r="39" spans="1:4" ht="15.75" customHeight="1">
      <c r="A39" s="2" t="s">
        <v>41</v>
      </c>
      <c r="B39" s="6" t="s">
        <v>9</v>
      </c>
      <c r="C39" s="4" t="str">
        <f>IF(B39="Yes","Please upload the proof of tools/ aids/ softwares used for visually impaired students",IF(B39="No","The institution does not have this facility","NA"))</f>
        <v>Please upload the proof of tools/ aids/ softwares used for visually impaired students</v>
      </c>
      <c r="D39" s="12" t="s">
        <v>10</v>
      </c>
    </row>
    <row r="40" spans="1:4" ht="15.75" customHeight="1">
      <c r="A40" s="2" t="s">
        <v>42</v>
      </c>
      <c r="B40" s="6" t="s">
        <v>9</v>
      </c>
      <c r="C40" s="4" t="str">
        <f>IF(B40="Yes","Please upload the geotagged photographic evidence",IF(B40="No","The institution does not have this facility","NA"))</f>
        <v>Please upload the geotagged photographic evidence</v>
      </c>
      <c r="D40" s="12" t="s">
        <v>10</v>
      </c>
    </row>
    <row r="41" spans="1:4" ht="15.75" customHeight="1"/>
    <row r="42" spans="1:4" ht="15.75" customHeight="1"/>
    <row r="43" spans="1:4" ht="15.75" customHeight="1"/>
    <row r="44" spans="1:4" ht="15.75" customHeight="1"/>
    <row r="45" spans="1:4" ht="15.75" customHeight="1"/>
    <row r="46" spans="1:4" ht="15.75" customHeight="1"/>
    <row r="47" spans="1:4" ht="15.75" customHeight="1"/>
    <row r="48" spans="1: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4:D34"/>
    <mergeCell ref="A1:D1"/>
    <mergeCell ref="A3:D3"/>
    <mergeCell ref="A15:D15"/>
    <mergeCell ref="A19:D19"/>
    <mergeCell ref="A27:D27"/>
  </mergeCells>
  <conditionalFormatting sqref="B4:B13 B16:B17 B20:B25 B28:B32 B35:B40">
    <cfRule type="expression" dxfId="6" priority="1">
      <formula>#REF!&lt;&gt;#REF!</formula>
    </cfRule>
  </conditionalFormatting>
  <conditionalFormatting sqref="C4:C13">
    <cfRule type="expression" dxfId="5" priority="2">
      <formula>#REF!&lt;&gt;#REF!</formula>
    </cfRule>
  </conditionalFormatting>
  <conditionalFormatting sqref="C16:C17">
    <cfRule type="expression" dxfId="4" priority="3">
      <formula>#REF!&lt;&gt;#REF!</formula>
    </cfRule>
  </conditionalFormatting>
  <conditionalFormatting sqref="C20:C25 C35">
    <cfRule type="expression" dxfId="3" priority="4">
      <formula>#REF!&lt;&gt;#REF!</formula>
    </cfRule>
  </conditionalFormatting>
  <conditionalFormatting sqref="C28:C32">
    <cfRule type="expression" dxfId="2" priority="5">
      <formula>#REF!&lt;&gt;#REF!</formula>
    </cfRule>
  </conditionalFormatting>
  <conditionalFormatting sqref="C36">
    <cfRule type="expression" dxfId="1" priority="6">
      <formula>#REF!&lt;&gt;#REF!</formula>
    </cfRule>
  </conditionalFormatting>
  <conditionalFormatting sqref="C37:C40">
    <cfRule type="expression" dxfId="0" priority="7">
      <formula>#REF!&lt;&gt;#REF!</formula>
    </cfRule>
  </conditionalFormatting>
  <dataValidations count="1">
    <dataValidation type="list" allowBlank="1" showErrorMessage="1" sqref="B4:B14 B16:B18 B20:B26 B28:B33 B35 B37:B40">
      <formula1>"Yes,No"</formula1>
    </dataValidation>
  </dataValidations>
  <hyperlinks>
    <hyperlink ref="D5" r:id="rId1"/>
    <hyperlink ref="D6" r:id="rId2"/>
    <hyperlink ref="D7" r:id="rId3"/>
    <hyperlink ref="D8" r:id="rId4"/>
    <hyperlink ref="D9" r:id="rId5"/>
    <hyperlink ref="D10" r:id="rId6"/>
    <hyperlink ref="D11" r:id="rId7"/>
    <hyperlink ref="D12" r:id="rId8"/>
    <hyperlink ref="D13" r:id="rId9"/>
    <hyperlink ref="D16" r:id="rId10"/>
    <hyperlink ref="D17" r:id="rId11"/>
    <hyperlink ref="D20" r:id="rId12"/>
    <hyperlink ref="D21" r:id="rId13"/>
    <hyperlink ref="D22" r:id="rId14"/>
    <hyperlink ref="D23" r:id="rId15"/>
    <hyperlink ref="D24" r:id="rId16"/>
    <hyperlink ref="D25" r:id="rId17"/>
    <hyperlink ref="D28" r:id="rId18"/>
    <hyperlink ref="D29" r:id="rId19"/>
    <hyperlink ref="D30" r:id="rId20"/>
    <hyperlink ref="D31" r:id="rId21"/>
    <hyperlink ref="D32" r:id="rId22"/>
    <hyperlink ref="D35" r:id="rId23"/>
    <hyperlink ref="D36" r:id="rId24"/>
    <hyperlink ref="D37" r:id="rId25"/>
    <hyperlink ref="D38" r:id="rId26"/>
    <hyperlink ref="D39" r:id="rId27"/>
    <hyperlink ref="D40" r:id="rId28"/>
  </hyperlinks>
  <pageMargins left="0.7" right="0.7" top="0.75" bottom="0.75" header="0" footer="0"/>
  <pageSetup orientation="landscape"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Facilities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 Binju Madhav</dc:creator>
  <cp:lastModifiedBy>Criterion4</cp:lastModifiedBy>
  <dcterms:created xsi:type="dcterms:W3CDTF">2022-09-23T10:47:06Z</dcterms:created>
  <dcterms:modified xsi:type="dcterms:W3CDTF">2025-10-15T04:35:52Z</dcterms:modified>
</cp:coreProperties>
</file>